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saveExternalLinkValues="0" codeName="ThisWorkbook"/>
  <bookViews>
    <workbookView xWindow="-15" yWindow="405" windowWidth="7500" windowHeight="7680" tabRatio="973"/>
  </bookViews>
  <sheets>
    <sheet name="N° de Créditos Sociales" sheetId="14" r:id="rId1"/>
    <sheet name="Monto de Créditos Sociales" sheetId="34" r:id="rId2"/>
  </sheets>
  <definedNames>
    <definedName name="AÑO_2008">#REF!</definedName>
    <definedName name="_xlnm.Print_Area" localSheetId="1">'Monto de Créditos Sociales'!$A$2:$P$31</definedName>
    <definedName name="_xlnm.Print_Area" localSheetId="0">'N° de Créditos Sociales'!$A$2:$P$29</definedName>
    <definedName name="Enero">#REF!</definedName>
    <definedName name="GASTO_EN_ASIGNACIONES_FAMILIARES__PAGADAS__AÑO_2005">#REF!</definedName>
    <definedName name="GASTO_EN_SUBSIDIOS_MATERNALES_PAGADOS_POR_EL_F.U.P.F._AÑO_2005">#REF!</definedName>
    <definedName name="MONTO__DE__PENSIONES_EMITIDAS_POR_TIPO_DE_PENSION_E_INSTITUCIONES">#REF!</definedName>
    <definedName name="MONTO__DE_PENSIONES_ASISTENCIALES_EMITIDAS_SEGÚN_TIPO_DE_PENSION">#REF!</definedName>
    <definedName name="MONTO_DE_BONOS_DE_RECONOCIMIENTO_PAGADOS_SEGUN_MES_Y__EX_CAJAS_DE_PREVISIÓN">#REF!</definedName>
    <definedName name="MONTO_DE_INDEMNIZACIONES_POR_ACCIDENTES_DEL_TRABAJO">#REF!</definedName>
    <definedName name="MONTO_DE_LOS_CREDITOS_SOCIALES_OTORGADOS_POR_EL_SISTEMA_C.C.A.F.">'N° de Créditos Sociales'!#REF!</definedName>
    <definedName name="MONTO_DE_PENSIONES_ASISTENCIALES_EMITIDAS_SEGÚN__REGIONES">#REF!</definedName>
    <definedName name="MONTO_DE_PENSIONES_ASISTENCIALES_EMITIDAS_SEGÚN_TIPO_REGIONES">#REF!</definedName>
    <definedName name="MONTO_DE_PENSIONES_EMITIDAS_POR_REGIONES">#REF!</definedName>
    <definedName name="MONTO_DE_PENSIONES_EMITIDAS_SEGUN_MES_Y_CAJAS_DE_PREVISIÓN">#REF!</definedName>
    <definedName name="MONTO_EMITIDO_EN_SUBSIDIOS_POR_DISCAPACIDAD_MENTAL__SEGÚN_REGIONES">#REF!</definedName>
    <definedName name="MONTO_PAGADO_EN_SUBSIDIOS_DE_CESANTIA_PAGADOS_POR_EL_F.U.P.F.">#REF!</definedName>
    <definedName name="MONTO_PAGADO_EN_SUBSIDIOS_DE_ORIGEN_COMUN__POR_LAS_C.C.A.F.">#REF!</definedName>
    <definedName name="MONTO_PASIS_POR_REGIONES">#REF!</definedName>
    <definedName name="MONTO_TOTAL_DE_CREDITOS_DE_CONSUMO_OTORGADOS_POR_EL_SISTEMA_C.C.A.F.">'Monto de Créditos Sociales'!$B$3</definedName>
    <definedName name="MONTO_TOTAL_DE_SUBSIDIOS_PAGADOS_POR_ACCIDENTES_DEL_TRABAJO">#REF!</definedName>
    <definedName name="MONTOPASISREGIONES">#REF!</definedName>
    <definedName name="MONTOS_EN_CREDITOS_HIPOTECARIOS_OTORGADOS_POR_EL_SISTEMA_C.C.A.F.">'N° de Créditos Sociales'!#REF!</definedName>
    <definedName name="MONTOS_TOTALES_DE__PENSIONES_VIGENTES_DE_LA_LEY_N_16.744_SEGÚN_TIPO_DE_PENSION">#REF!</definedName>
    <definedName name="MONTOS_TOTALES_DE_PENSIONES_DE_LA_LEY_N_16.744">#REF!</definedName>
    <definedName name="N__DE_SUBSIDIOS_INICIADOS_SISTEMA_DE_SUBSIDIOS_MATERNALES_AÑO_2005">#REF!</definedName>
    <definedName name="NUMERO__DE_ASIGNACIONES_FAMILIARES__PAGADAS_SEGÚN_INSTITUCIONES">#REF!</definedName>
    <definedName name="NUMERO__DE_EMPRESAS_ADHERENTES">#REF!</definedName>
    <definedName name="NUMERO__DE_PENSIONES_ASISTENCIALES_EMITIDAS_SEGÚN_REGIONES">#REF!</definedName>
    <definedName name="NUMERO__DE_TRABAJADORES_PROTEGIDOS">#REF!</definedName>
    <definedName name="NÚMERO__DE_TRABAJADORES_PROTEGIDOS_POR_EL_SEGURO_DE_LA_LEY_N°_16.744__SEGÚN_SEXO">#REF!</definedName>
    <definedName name="NUMERO__Y_MONTO_DE_PENSIONES_ASISTENCIALES_EMITIDAS">#REF!</definedName>
    <definedName name="NUMERO_DE__PENSIONES_EMITIDAS_POR_TIPO_DE_PENSION_E_INSTITUCIONES">#REF!</definedName>
    <definedName name="NUMERO_DE_ACCIDENTES__SEGÚN_TIPO_DE_ACCIDENTE_Y_MUTUAL">#REF!</definedName>
    <definedName name="NUMERO_DE_ACCIDENTES_Y_DE_ENFERMEDADES_PROFESIONALES_POR_SEXO">#REF!</definedName>
    <definedName name="NÚMERO_DE_BONOS_DE_RECONOCIMIENTO_PAGADOS_SEGUN_MES_Y__EX_CAJAS_DE_PREVISION">#REF!</definedName>
    <definedName name="NUMERO_DE_CAUSANTES_DE_SUBSIDIO_FAMILIAR__SEGÚN_REGIONES">#REF!</definedName>
    <definedName name="NÚMERO_DE_COTIZANTES_PARA_PENSIONES_SEGÚN_EX_CAJAS_DE_PREVISIÓN">#REF!</definedName>
    <definedName name="NUMERO_DE_CREDITOS_HIPOTECARIOS_OTORGADOS_POR_EL_SISTEMA_CCAF">'N° de Créditos Sociales'!#REF!</definedName>
    <definedName name="NUMERO_DE_CREDITOS_SOCIALES_OTORGADOS_POR_EL_SISTEMA_C.C.A.F.">'N° de Créditos Sociales'!$B$2</definedName>
    <definedName name="NÚMERO_DE_DÍAS_DE_SUBSIDIOS_PAGADOS_POR_ACCIDENTES_DEL_TRABAJO">#REF!</definedName>
    <definedName name="NUMERO_DE_DIAS_PAGADOS_EN_SUBSIDIOS_DE_ORIGEN_COMUN__POR_LAS_C.C.A.F.">#REF!</definedName>
    <definedName name="NUMERO_DE_DIAS_PAGADOS_POR_EL_SISTEMA_MATERNAL_AÑO_2005">#REF!</definedName>
    <definedName name="NUMERO_DE_DIAS_PERDIDOS__POR_ACCIDENTES_DEL_TRABAJO_Y_DE_TRAYECTO__SEGÚN_TIPO_DE_ACCIDENTE_Y_MUTUAL">#REF!</definedName>
    <definedName name="NUMERO_DE_EMPRESAS_AFILIADAS_A__C.C.A.F.">#REF!</definedName>
    <definedName name="NÚMERO_DE_ENTIDADES_EMPLEADORAS_COTIZANTES">#REF!</definedName>
    <definedName name="NÚMERO_DE_INDEMNIZACIONES_POR_ACCIDENTES_DEL_TRABAJO">#REF!</definedName>
    <definedName name="NUMERO_DE_NUEVOS_CUPOS_OTORGADOS_DE_PASIS">#REF!</definedName>
    <definedName name="NUMERO_DE_NUEVOS_CUPOS_OTORGADOS_DE_PASIS_POR_REGIONES">#REF!</definedName>
    <definedName name="NUMERO_DE_PENSIONADOS_AFILIADOS_A_C.C.A.F.">#REF!</definedName>
    <definedName name="NUMERO_DE_PENSIONES_EMITIDAS_POR_REGIONES">#REF!</definedName>
    <definedName name="NÚMERO_DE_PENSIONES_EMITIDAS_SEGUN_MES_Y_CAJAS_DE_PREVISIÓN">#REF!</definedName>
    <definedName name="NUMERO_DE_PENSIONES_VIGENTES_DE_LA_LEY_N_16.744_SEGÚN_ENTIDAD">#REF!</definedName>
    <definedName name="NUMERO_DE_PENSIONES_VIGENTES_DE_LA_LEY_N_16.744_SEGÚN_TIPO_DE_PENSION">#REF!</definedName>
    <definedName name="NUMERO_DE_SUBSIDIOS_DE_CESANTIA_PAGADOS_POR_F.U.P.F.">#REF!</definedName>
    <definedName name="NUMERO_DE_SUBSIDIOS_FAMILIARES__SEGÚN_TIPO_DE_SUBSIDIO_Y_REGIONES">#REF!</definedName>
    <definedName name="NUMERO_DE_SUBSIDIOS_INICIADOS_DE_ORIGEN_COMUN_PAGADOS_POR_LAS_C.C.A.F.">#REF!</definedName>
    <definedName name="NÚMERO_DE_SUBSIDIOS_INICIADOS_POR_ACCIDENTES_DEL_TRABAJO">#REF!</definedName>
    <definedName name="NUMERO_DE_SUBSIDIOS_POR_DISCAPACIDAD_MENTAL__SEGÚN_REGIONES">#REF!</definedName>
    <definedName name="NUMERO_DE_TRABAJADORES_AFILIADOS__A__C.C.A.F.">#REF!</definedName>
    <definedName name="NUMERO_DE_TRABAJADORES_COTIZANTES_AL_REGIMEN_SIL__POR_C.C.A.F.">#REF!</definedName>
    <definedName name="NÚMERO_DE_TRABAJADORES_HOMBRES_AFILIADOS__A__C.C.A.F.">#REF!</definedName>
    <definedName name="NÚMERO_DE_TRABAJADORES_POR_LOS_QUE_SE_COTIZÓ">#REF!</definedName>
    <definedName name="NUMERO_TOTAL_DE_AFILIADOS_A_C.C.A.F.">#REF!</definedName>
    <definedName name="NÚMERO_TOTAL_DE_PENSIONADOS_AFILIADOS__A__C.C.A.F.">#REF!</definedName>
    <definedName name="NÚMERO_TOTAL_DE_TRABAJADORES_AFILIADOS__A__C.C.A.F._POR_SEXO">#REF!</definedName>
    <definedName name="NUMERO_Y_MONTO_DE_PENSIONES_DE_LEYES_ESPECIALES_EMITIDAS">#REF!</definedName>
    <definedName name="REMUNERACIÓN_IMPONIBLE_DE_LOS_TRABAJADORES_POR_LOS_QUE_SE_COTIZÓ_A">#REF!</definedName>
    <definedName name="REMUNERACIONES_IMPONIBLES_PARA_PENSIONES__SEGUN_EX_CAJAS_DE_PREVISION">#REF!</definedName>
    <definedName name="SUBSIDIOS_FAMILIARES_EMITIDOS___BENEFICIARIOS__MONTO_Y_CAUSANTES_POR_TIPO">#REF!</definedName>
    <definedName name="TASAS_DE_INTERES_MENSUAL_PARA_OPERACIONES_NO_REAJUSTABLES_EN_MONEDA_NACIONAL">#REF!</definedName>
    <definedName name="Volver_al_Indice">#REF!</definedName>
  </definedNames>
  <calcPr calcId="145621"/>
</workbook>
</file>

<file path=xl/calcChain.xml><?xml version="1.0" encoding="utf-8"?>
<calcChain xmlns="http://schemas.openxmlformats.org/spreadsheetml/2006/main">
  <c r="C25" i="34" l="1"/>
  <c r="E27" i="34"/>
  <c r="E26" i="14"/>
  <c r="D15" i="14" l="1"/>
  <c r="C15" i="14"/>
  <c r="M8" i="14"/>
  <c r="L8" i="14"/>
  <c r="K8" i="14"/>
  <c r="J8" i="14"/>
  <c r="I8" i="14"/>
  <c r="H8" i="14"/>
  <c r="G8" i="14"/>
  <c r="F8" i="14"/>
  <c r="E8" i="14"/>
  <c r="D8" i="14"/>
  <c r="C8" i="14"/>
  <c r="L15" i="14" l="1"/>
  <c r="O21" i="34" l="1"/>
  <c r="O20" i="34"/>
  <c r="O19" i="34"/>
  <c r="O18" i="34"/>
  <c r="O17" i="34"/>
  <c r="N16" i="34"/>
  <c r="M16" i="34"/>
  <c r="L16" i="34"/>
  <c r="K16" i="34"/>
  <c r="J16" i="34"/>
  <c r="I16" i="34"/>
  <c r="H16" i="34"/>
  <c r="G16" i="34"/>
  <c r="F16" i="34"/>
  <c r="E16" i="34"/>
  <c r="D16" i="34"/>
  <c r="C16" i="34"/>
  <c r="O14" i="34"/>
  <c r="O13" i="34"/>
  <c r="O12" i="34"/>
  <c r="O11" i="34"/>
  <c r="O10" i="34"/>
  <c r="N9" i="34"/>
  <c r="M9" i="34"/>
  <c r="L9" i="34"/>
  <c r="K9" i="34"/>
  <c r="J9" i="34"/>
  <c r="I9" i="34"/>
  <c r="H9" i="34"/>
  <c r="G9" i="34"/>
  <c r="F9" i="34"/>
  <c r="E9" i="34"/>
  <c r="D9" i="34"/>
  <c r="C9" i="34"/>
  <c r="N28" i="34"/>
  <c r="M28" i="34"/>
  <c r="L28" i="34"/>
  <c r="K28" i="34"/>
  <c r="J28" i="34"/>
  <c r="I28" i="34"/>
  <c r="H28" i="34"/>
  <c r="G28" i="34"/>
  <c r="F28" i="34"/>
  <c r="E28" i="34"/>
  <c r="D28" i="34"/>
  <c r="C28" i="34"/>
  <c r="N27" i="34"/>
  <c r="M27" i="34"/>
  <c r="L27" i="34"/>
  <c r="K27" i="34"/>
  <c r="J27" i="34"/>
  <c r="I27" i="34"/>
  <c r="H27" i="34"/>
  <c r="G27" i="34"/>
  <c r="F27" i="34"/>
  <c r="D27" i="34"/>
  <c r="C27" i="34"/>
  <c r="N26" i="34"/>
  <c r="M26" i="34"/>
  <c r="L26" i="34"/>
  <c r="K26" i="34"/>
  <c r="J26" i="34"/>
  <c r="I26" i="34"/>
  <c r="H26" i="34"/>
  <c r="G26" i="34"/>
  <c r="F26" i="34"/>
  <c r="E26" i="34"/>
  <c r="D26" i="34"/>
  <c r="C26" i="34"/>
  <c r="N25" i="34"/>
  <c r="M25" i="34"/>
  <c r="L25" i="34"/>
  <c r="K25" i="34"/>
  <c r="J25" i="34"/>
  <c r="I25" i="34"/>
  <c r="H25" i="34"/>
  <c r="G25" i="34"/>
  <c r="F25" i="34"/>
  <c r="E25" i="34"/>
  <c r="D25" i="34"/>
  <c r="N24" i="34"/>
  <c r="M24" i="34"/>
  <c r="L24" i="34"/>
  <c r="K24" i="34"/>
  <c r="J24" i="34"/>
  <c r="I24" i="34"/>
  <c r="H24" i="34"/>
  <c r="G24" i="34"/>
  <c r="F24" i="34"/>
  <c r="E24" i="34"/>
  <c r="D24" i="34"/>
  <c r="C24" i="34"/>
  <c r="O20" i="14"/>
  <c r="O19" i="14"/>
  <c r="O18" i="14"/>
  <c r="O17" i="14"/>
  <c r="O16" i="14"/>
  <c r="O13" i="14"/>
  <c r="O12" i="14"/>
  <c r="O11" i="14"/>
  <c r="O10" i="14"/>
  <c r="O9" i="14"/>
  <c r="G23" i="14"/>
  <c r="H23" i="14"/>
  <c r="I23" i="14"/>
  <c r="J23" i="14"/>
  <c r="K23" i="14"/>
  <c r="L23" i="14"/>
  <c r="M23" i="14"/>
  <c r="N23" i="14"/>
  <c r="G24" i="14"/>
  <c r="H24" i="14"/>
  <c r="I24" i="14"/>
  <c r="J24" i="14"/>
  <c r="K24" i="14"/>
  <c r="L24" i="14"/>
  <c r="M24" i="14"/>
  <c r="N24" i="14"/>
  <c r="G25" i="14"/>
  <c r="H25" i="14"/>
  <c r="I25" i="14"/>
  <c r="J25" i="14"/>
  <c r="K25" i="14"/>
  <c r="L25" i="14"/>
  <c r="M25" i="14"/>
  <c r="N25" i="14"/>
  <c r="G26" i="14"/>
  <c r="H26" i="14"/>
  <c r="I26" i="14"/>
  <c r="J26" i="14"/>
  <c r="K26" i="14"/>
  <c r="L26" i="14"/>
  <c r="M26" i="14"/>
  <c r="N26" i="14"/>
  <c r="G27" i="14"/>
  <c r="H27" i="14"/>
  <c r="I27" i="14"/>
  <c r="J27" i="14"/>
  <c r="K27" i="14"/>
  <c r="L27" i="14"/>
  <c r="M27" i="14"/>
  <c r="N27" i="14"/>
  <c r="D23" i="14"/>
  <c r="E23" i="14"/>
  <c r="F23" i="14"/>
  <c r="D24" i="14"/>
  <c r="E24" i="14"/>
  <c r="F24" i="14"/>
  <c r="D25" i="14"/>
  <c r="E25" i="14"/>
  <c r="F25" i="14"/>
  <c r="D26" i="14"/>
  <c r="F26" i="14"/>
  <c r="D27" i="14"/>
  <c r="E27" i="14"/>
  <c r="F27" i="14"/>
  <c r="C24" i="14"/>
  <c r="C25" i="14"/>
  <c r="C26" i="14"/>
  <c r="C27" i="14"/>
  <c r="C23" i="14"/>
  <c r="N15" i="14"/>
  <c r="M15" i="14"/>
  <c r="K15" i="14"/>
  <c r="J15" i="14"/>
  <c r="I15" i="14"/>
  <c r="H15" i="14"/>
  <c r="G15" i="14"/>
  <c r="F15" i="14"/>
  <c r="E15" i="14"/>
  <c r="N8" i="14"/>
  <c r="O8" i="14" s="1"/>
  <c r="F23" i="34" l="1"/>
  <c r="E23" i="34"/>
  <c r="D23" i="34"/>
  <c r="M23" i="34"/>
  <c r="H23" i="34"/>
  <c r="G23" i="34"/>
  <c r="N23" i="34"/>
  <c r="K23" i="34"/>
  <c r="J23" i="34"/>
  <c r="C23" i="34"/>
  <c r="I23" i="34"/>
  <c r="N22" i="14"/>
  <c r="G22" i="14"/>
  <c r="C22" i="14"/>
  <c r="D22" i="14"/>
  <c r="E22" i="14"/>
  <c r="H22" i="14"/>
  <c r="J22" i="14"/>
  <c r="K22" i="14"/>
  <c r="I22" i="14"/>
  <c r="M22" i="14"/>
  <c r="L23" i="34"/>
  <c r="L22" i="14"/>
  <c r="O16" i="34"/>
  <c r="O25" i="34"/>
  <c r="O24" i="34"/>
  <c r="O9" i="34"/>
  <c r="O25" i="14"/>
  <c r="O26" i="14"/>
  <c r="O24" i="14"/>
  <c r="O26" i="34"/>
  <c r="O27" i="34"/>
  <c r="O27" i="14"/>
  <c r="F22" i="14"/>
  <c r="O15" i="14"/>
  <c r="O23" i="14"/>
  <c r="O28" i="34"/>
  <c r="O23" i="34" l="1"/>
  <c r="O22" i="14"/>
</calcChain>
</file>

<file path=xl/sharedStrings.xml><?xml version="1.0" encoding="utf-8"?>
<sst xmlns="http://schemas.openxmlformats.org/spreadsheetml/2006/main" count="76" uniqueCount="31">
  <si>
    <t>Enero</t>
  </si>
  <si>
    <t>Febrero</t>
  </si>
  <si>
    <t>Marzo</t>
  </si>
  <si>
    <t>Abril</t>
  </si>
  <si>
    <t>Mayo</t>
  </si>
  <si>
    <t>Julio</t>
  </si>
  <si>
    <t>Agosto</t>
  </si>
  <si>
    <t>Septiembre</t>
  </si>
  <si>
    <t>Octubre</t>
  </si>
  <si>
    <t>Junio</t>
  </si>
  <si>
    <t>Noviembre</t>
  </si>
  <si>
    <t>Diciembre</t>
  </si>
  <si>
    <t xml:space="preserve"> </t>
  </si>
  <si>
    <t>Total</t>
  </si>
  <si>
    <t>C.C.A.F.</t>
  </si>
  <si>
    <t>La Araucana</t>
  </si>
  <si>
    <t>Los Héroes</t>
  </si>
  <si>
    <t>Gabriela Mistral</t>
  </si>
  <si>
    <t>TOTAL SISTEMA</t>
  </si>
  <si>
    <t>De Los Andes</t>
  </si>
  <si>
    <t>18 de Septiembre</t>
  </si>
  <si>
    <t>TOTAL TRABAJADORES</t>
  </si>
  <si>
    <t>No incluye Intermediación Financiera.</t>
  </si>
  <si>
    <t>TOTAL PENSIONADOS</t>
  </si>
  <si>
    <t>(En miles de $ de cada mes)</t>
  </si>
  <si>
    <t xml:space="preserve"> NÚMERO TOTAL DE CRÉDITOS DE CONSUMO OTORGADOS POR CADA C.C.A.F. </t>
  </si>
  <si>
    <t>AÑO 2014</t>
  </si>
  <si>
    <r>
      <t xml:space="preserve">La Araucana </t>
    </r>
    <r>
      <rPr>
        <sz val="8"/>
        <color theme="1"/>
        <rFont val="Verdana"/>
        <family val="2"/>
      </rPr>
      <t>(*)</t>
    </r>
  </si>
  <si>
    <t>(*) Antecedentes en revisión</t>
  </si>
  <si>
    <r>
      <t xml:space="preserve">La Araucana </t>
    </r>
    <r>
      <rPr>
        <sz val="8"/>
        <color theme="1"/>
        <rFont val="Verdana"/>
        <family val="2"/>
      </rPr>
      <t>(</t>
    </r>
    <r>
      <rPr>
        <sz val="9"/>
        <color theme="1"/>
        <rFont val="Verdana"/>
        <family val="2"/>
      </rPr>
      <t>*</t>
    </r>
    <r>
      <rPr>
        <sz val="8"/>
        <color theme="1"/>
        <rFont val="Verdana"/>
        <family val="2"/>
      </rPr>
      <t>)</t>
    </r>
  </si>
  <si>
    <t xml:space="preserve"> MONTO TOTAL DE CRÉDITOS SOCIALES DE CONSUMO OTORGADOS POR CADA C.C.A.F.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</si>
</sst>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_-;\-* #,##0_-;_-* &quot;-&quot;??_-;_-@_-"/>
    <numFmt numFmtId="165" formatCode="_-* #,##0.00\ _P_t_s_-;\-* #,##0.00\ _P_t_s_-;_-* &quot;-&quot;??\ _P_t_s_-;_-@_-"/>
  </numFmts>
  <fonts count="15" x14ac:knownFonts="1">
    <font>
      <sz val="10"/>
      <name val="Arial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b/>
      <sz val="9"/>
      <color rgb="FFFFFFFF"/>
      <name val="Verdana"/>
      <family val="2"/>
    </font>
    <font>
      <sz val="9"/>
      <color theme="1"/>
      <name val="Verdana"/>
      <family val="2"/>
    </font>
    <font>
      <b/>
      <sz val="10"/>
      <color theme="4"/>
      <name val="Verdana"/>
      <family val="2"/>
    </font>
    <font>
      <sz val="8"/>
      <color theme="1"/>
      <name val="Verdana"/>
      <family val="2"/>
    </font>
    <font>
      <b/>
      <i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2B7FBD"/>
        <bgColor indexed="64"/>
      </patternFill>
    </fill>
    <fill>
      <patternFill patternType="solid">
        <fgColor rgb="FFDFE9EB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ck">
        <color rgb="FFFFFFFF"/>
      </bottom>
      <diagonal/>
    </border>
    <border>
      <left style="thick">
        <color rgb="FFFFFFFF"/>
      </left>
      <right/>
      <top style="thick">
        <color rgb="FFFFFFFF"/>
      </top>
      <bottom/>
      <diagonal/>
    </border>
    <border>
      <left/>
      <right/>
      <top style="thick">
        <color rgb="FFFFFFFF"/>
      </top>
      <bottom/>
      <diagonal/>
    </border>
    <border>
      <left/>
      <right/>
      <top/>
      <bottom style="medium">
        <color rgb="FFFFCC66"/>
      </bottom>
      <diagonal/>
    </border>
  </borders>
  <cellStyleXfs count="23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43" fontId="1" fillId="0" borderId="0" applyFont="0" applyFill="0" applyBorder="0" applyAlignment="0" applyProtection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1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</cellStyleXfs>
  <cellXfs count="27">
    <xf numFmtId="0" fontId="0" fillId="0" borderId="0" xfId="0"/>
    <xf numFmtId="3" fontId="7" fillId="0" borderId="0" xfId="0" applyNumberFormat="1" applyFont="1" applyFill="1" applyBorder="1" applyAlignment="1">
      <alignment horizontal="right"/>
    </xf>
    <xf numFmtId="3" fontId="1" fillId="0" borderId="0" xfId="0" applyNumberFormat="1" applyFont="1" applyFill="1" applyBorder="1" applyAlignment="1">
      <alignment horizontal="right"/>
    </xf>
    <xf numFmtId="0" fontId="9" fillId="0" borderId="0" xfId="0" applyFont="1" applyFill="1" applyBorder="1" applyAlignment="1">
      <alignment horizontal="left"/>
    </xf>
    <xf numFmtId="0" fontId="0" fillId="0" borderId="0" xfId="0" applyFill="1" applyBorder="1"/>
    <xf numFmtId="0" fontId="5" fillId="0" borderId="0" xfId="0" applyFont="1" applyFill="1" applyBorder="1" applyAlignment="1">
      <alignment horizontal="centerContinuous" wrapText="1"/>
    </xf>
    <xf numFmtId="0" fontId="0" fillId="0" borderId="0" xfId="0" applyFill="1" applyBorder="1" applyAlignment="1">
      <alignment horizontal="centerContinuous" wrapText="1"/>
    </xf>
    <xf numFmtId="0" fontId="2" fillId="0" borderId="0" xfId="1" applyFill="1" applyBorder="1" applyAlignment="1" applyProtection="1"/>
    <xf numFmtId="0" fontId="0" fillId="0" borderId="0" xfId="0" applyFill="1" applyBorder="1" applyAlignment="1">
      <alignment horizontal="centerContinuous"/>
    </xf>
    <xf numFmtId="0" fontId="0" fillId="0" borderId="0" xfId="0" applyFill="1" applyBorder="1" applyAlignment="1"/>
    <xf numFmtId="3" fontId="3" fillId="0" borderId="0" xfId="0" applyNumberFormat="1" applyFont="1" applyFill="1" applyBorder="1" applyAlignment="1">
      <alignment horizontal="right"/>
    </xf>
    <xf numFmtId="3" fontId="0" fillId="0" borderId="0" xfId="0" applyNumberFormat="1" applyFill="1" applyBorder="1"/>
    <xf numFmtId="0" fontId="10" fillId="2" borderId="1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3" fontId="11" fillId="0" borderId="0" xfId="0" applyNumberFormat="1" applyFont="1" applyFill="1" applyBorder="1" applyAlignment="1">
      <alignment horizontal="left" wrapText="1"/>
    </xf>
    <xf numFmtId="164" fontId="11" fillId="0" borderId="0" xfId="2" applyNumberFormat="1" applyFont="1" applyFill="1" applyBorder="1" applyAlignment="1">
      <alignment horizontal="right" wrapText="1"/>
    </xf>
    <xf numFmtId="164" fontId="10" fillId="2" borderId="1" xfId="2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Continuous"/>
    </xf>
    <xf numFmtId="0" fontId="8" fillId="0" borderId="0" xfId="0" applyFont="1" applyFill="1" applyBorder="1" applyAlignment="1">
      <alignment horizontal="center"/>
    </xf>
    <xf numFmtId="0" fontId="8" fillId="0" borderId="0" xfId="0" applyFont="1" applyFill="1" applyBorder="1" applyAlignment="1"/>
    <xf numFmtId="0" fontId="10" fillId="0" borderId="0" xfId="0" applyFont="1" applyFill="1" applyBorder="1" applyAlignment="1">
      <alignment horizontal="left" vertical="center" wrapText="1"/>
    </xf>
    <xf numFmtId="164" fontId="11" fillId="3" borderId="3" xfId="2" applyNumberFormat="1" applyFont="1" applyFill="1" applyBorder="1" applyAlignment="1">
      <alignment horizontal="right" vertical="center" wrapText="1"/>
    </xf>
    <xf numFmtId="3" fontId="11" fillId="3" borderId="2" xfId="0" applyNumberFormat="1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left"/>
    </xf>
  </cellXfs>
  <cellStyles count="23">
    <cellStyle name="Hipervínculo" xfId="1" builtinId="8"/>
    <cellStyle name="Millares" xfId="2" builtinId="3"/>
    <cellStyle name="Millares 6" xfId="16"/>
    <cellStyle name="Normal" xfId="0" builtinId="0"/>
    <cellStyle name="Normal 10" xfId="11"/>
    <cellStyle name="Normal 12" xfId="12"/>
    <cellStyle name="Normal 13" xfId="13"/>
    <cellStyle name="Normal 14" xfId="14"/>
    <cellStyle name="Normal 15" xfId="15"/>
    <cellStyle name="Normal 16" xfId="17"/>
    <cellStyle name="Normal 17" xfId="18"/>
    <cellStyle name="Normal 18" xfId="19"/>
    <cellStyle name="Normal 19" xfId="20"/>
    <cellStyle name="Normal 2" xfId="5"/>
    <cellStyle name="Normal 3" xfId="3"/>
    <cellStyle name="Normal 3 2" xfId="21"/>
    <cellStyle name="Normal 4" xfId="4"/>
    <cellStyle name="Normal 4 2" xfId="22"/>
    <cellStyle name="Normal 5" xfId="6"/>
    <cellStyle name="Normal 6" xfId="7"/>
    <cellStyle name="Normal 7" xfId="8"/>
    <cellStyle name="Normal 8" xfId="9"/>
    <cellStyle name="Normal 9" xfId="10"/>
  </cellStyles>
  <dxfs count="0"/>
  <tableStyles count="0" defaultTableStyle="TableStyleMedium9" defaultPivotStyle="PivotStyleLight16"/>
  <colors>
    <mruColors>
      <color rgb="FFFFCC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>
    <pageSetUpPr fitToPage="1"/>
  </sheetPr>
  <dimension ref="B2:Z30"/>
  <sheetViews>
    <sheetView showGridLines="0" tabSelected="1" zoomScale="90" zoomScaleNormal="90" workbookViewId="0">
      <selection activeCell="G35" sqref="G35"/>
    </sheetView>
  </sheetViews>
  <sheetFormatPr baseColWidth="10" defaultRowHeight="12.75" x14ac:dyDescent="0.2"/>
  <cols>
    <col min="1" max="1" width="5.28515625" style="4" customWidth="1"/>
    <col min="2" max="2" width="25.28515625" style="4" customWidth="1"/>
    <col min="3" max="3" width="12.42578125" style="4" customWidth="1"/>
    <col min="4" max="4" width="12.140625" style="4" customWidth="1"/>
    <col min="5" max="5" width="12.42578125" style="4" customWidth="1"/>
    <col min="6" max="6" width="11.85546875" style="4" customWidth="1"/>
    <col min="7" max="7" width="12.28515625" style="4" customWidth="1"/>
    <col min="8" max="8" width="11.28515625" style="4" customWidth="1"/>
    <col min="9" max="9" width="12.42578125" style="4" customWidth="1"/>
    <col min="10" max="10" width="11.42578125" style="4" customWidth="1"/>
    <col min="11" max="11" width="13" style="4" bestFit="1" customWidth="1"/>
    <col min="12" max="12" width="11.28515625" style="4" customWidth="1"/>
    <col min="13" max="13" width="12.42578125" style="4" bestFit="1" customWidth="1"/>
    <col min="14" max="14" width="12.5703125" style="4" customWidth="1"/>
    <col min="15" max="15" width="14.28515625" style="4" customWidth="1"/>
    <col min="16" max="16" width="11.5703125" style="4" customWidth="1"/>
    <col min="17" max="16384" width="11.42578125" style="4"/>
  </cols>
  <sheetData>
    <row r="2" spans="2:26" ht="15.75" x14ac:dyDescent="0.25">
      <c r="B2" s="5" t="s">
        <v>12</v>
      </c>
      <c r="C2" s="5"/>
      <c r="D2" s="5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8" t="s">
        <v>12</v>
      </c>
    </row>
    <row r="3" spans="2:26" ht="18" customHeight="1" x14ac:dyDescent="0.2">
      <c r="B3" s="24" t="s">
        <v>25</v>
      </c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8"/>
    </row>
    <row r="4" spans="2:26" ht="16.5" customHeight="1" thickBot="1" x14ac:dyDescent="0.25">
      <c r="B4" s="25" t="s">
        <v>26</v>
      </c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8"/>
    </row>
    <row r="5" spans="2:26" x14ac:dyDescent="0.2">
      <c r="B5" s="7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</row>
    <row r="6" spans="2:26" ht="13.5" thickBot="1" x14ac:dyDescent="0.25">
      <c r="B6" s="17" t="s">
        <v>14</v>
      </c>
      <c r="C6" s="12" t="s">
        <v>0</v>
      </c>
      <c r="D6" s="12" t="s">
        <v>1</v>
      </c>
      <c r="E6" s="12" t="s">
        <v>2</v>
      </c>
      <c r="F6" s="12" t="s">
        <v>3</v>
      </c>
      <c r="G6" s="12" t="s">
        <v>4</v>
      </c>
      <c r="H6" s="12" t="s">
        <v>9</v>
      </c>
      <c r="I6" s="12" t="s">
        <v>5</v>
      </c>
      <c r="J6" s="12" t="s">
        <v>6</v>
      </c>
      <c r="K6" s="12" t="s">
        <v>7</v>
      </c>
      <c r="L6" s="12" t="s">
        <v>8</v>
      </c>
      <c r="M6" s="12" t="s">
        <v>10</v>
      </c>
      <c r="N6" s="12" t="s">
        <v>11</v>
      </c>
      <c r="O6" s="12" t="s">
        <v>13</v>
      </c>
      <c r="P6" s="8"/>
      <c r="Q6" s="18"/>
      <c r="R6" s="8"/>
      <c r="S6" s="8"/>
      <c r="T6" s="8"/>
      <c r="U6" s="8"/>
      <c r="V6" s="8"/>
      <c r="W6" s="8"/>
      <c r="X6" s="8"/>
      <c r="Y6" s="8"/>
      <c r="Z6" s="8"/>
    </row>
    <row r="7" spans="2:26" ht="13.5" thickTop="1" x14ac:dyDescent="0.2">
      <c r="B7" s="21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8"/>
      <c r="Q7" s="18"/>
      <c r="R7" s="8"/>
      <c r="S7" s="8"/>
      <c r="T7" s="8"/>
      <c r="U7" s="8"/>
      <c r="V7" s="8"/>
      <c r="W7" s="8"/>
      <c r="X7" s="8"/>
      <c r="Y7" s="8"/>
      <c r="Z7" s="8"/>
    </row>
    <row r="8" spans="2:26" ht="13.5" thickBot="1" x14ac:dyDescent="0.25">
      <c r="B8" s="17" t="s">
        <v>21</v>
      </c>
      <c r="C8" s="16">
        <f t="shared" ref="C8:M8" si="0">SUM(C9:C13)</f>
        <v>188989</v>
      </c>
      <c r="D8" s="16">
        <f t="shared" si="0"/>
        <v>161873</v>
      </c>
      <c r="E8" s="16">
        <f t="shared" si="0"/>
        <v>167346</v>
      </c>
      <c r="F8" s="16">
        <f t="shared" si="0"/>
        <v>158300</v>
      </c>
      <c r="G8" s="16">
        <f t="shared" si="0"/>
        <v>157472</v>
      </c>
      <c r="H8" s="16">
        <f t="shared" si="0"/>
        <v>0</v>
      </c>
      <c r="I8" s="16">
        <f t="shared" si="0"/>
        <v>0</v>
      </c>
      <c r="J8" s="16">
        <f t="shared" si="0"/>
        <v>0</v>
      </c>
      <c r="K8" s="16">
        <f t="shared" si="0"/>
        <v>0</v>
      </c>
      <c r="L8" s="16">
        <f t="shared" si="0"/>
        <v>0</v>
      </c>
      <c r="M8" s="16">
        <f t="shared" si="0"/>
        <v>0</v>
      </c>
      <c r="N8" s="16">
        <f t="shared" ref="N8" si="1">SUM(N9:N13)</f>
        <v>0</v>
      </c>
      <c r="O8" s="16">
        <f>SUM(C8:N8)</f>
        <v>833980</v>
      </c>
      <c r="P8" s="8"/>
      <c r="Q8" s="18"/>
      <c r="R8" s="8"/>
      <c r="S8" s="8"/>
      <c r="T8" s="8"/>
      <c r="U8" s="8"/>
      <c r="V8" s="8"/>
      <c r="W8" s="8"/>
      <c r="X8" s="8"/>
      <c r="Y8" s="8"/>
      <c r="Z8" s="8"/>
    </row>
    <row r="9" spans="2:26" ht="14.25" thickTop="1" thickBot="1" x14ac:dyDescent="0.25">
      <c r="B9" s="23" t="s">
        <v>19</v>
      </c>
      <c r="C9" s="22">
        <v>148068</v>
      </c>
      <c r="D9" s="22">
        <v>128388</v>
      </c>
      <c r="E9" s="22">
        <v>135970</v>
      </c>
      <c r="F9" s="22">
        <v>129693</v>
      </c>
      <c r="G9" s="22">
        <v>129394</v>
      </c>
      <c r="H9" s="22"/>
      <c r="I9" s="22"/>
      <c r="J9" s="22"/>
      <c r="K9" s="22"/>
      <c r="L9" s="22"/>
      <c r="M9" s="22"/>
      <c r="N9" s="22"/>
      <c r="O9" s="22">
        <f t="shared" ref="O9:O13" si="2">SUM(C9:N9)</f>
        <v>671513</v>
      </c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</row>
    <row r="10" spans="2:26" ht="14.25" thickTop="1" thickBot="1" x14ac:dyDescent="0.25">
      <c r="B10" s="23" t="s">
        <v>15</v>
      </c>
      <c r="C10" s="22">
        <v>21954</v>
      </c>
      <c r="D10" s="22">
        <v>18376</v>
      </c>
      <c r="E10" s="22">
        <v>17004</v>
      </c>
      <c r="F10" s="22">
        <v>15585</v>
      </c>
      <c r="G10" s="22">
        <v>14934</v>
      </c>
      <c r="H10" s="22"/>
      <c r="I10" s="22"/>
      <c r="J10" s="22"/>
      <c r="K10" s="22"/>
      <c r="L10" s="22"/>
      <c r="M10" s="22"/>
      <c r="N10" s="22"/>
      <c r="O10" s="22">
        <f t="shared" si="2"/>
        <v>87853</v>
      </c>
    </row>
    <row r="11" spans="2:26" ht="14.25" thickTop="1" thickBot="1" x14ac:dyDescent="0.25">
      <c r="B11" s="23" t="s">
        <v>16</v>
      </c>
      <c r="C11" s="22">
        <v>8366</v>
      </c>
      <c r="D11" s="22">
        <v>6715</v>
      </c>
      <c r="E11" s="22">
        <v>6701</v>
      </c>
      <c r="F11" s="22">
        <v>6716</v>
      </c>
      <c r="G11" s="22">
        <v>7234</v>
      </c>
      <c r="H11" s="22"/>
      <c r="I11" s="22"/>
      <c r="J11" s="22"/>
      <c r="K11" s="22"/>
      <c r="L11" s="22"/>
      <c r="M11" s="22"/>
      <c r="N11" s="22"/>
      <c r="O11" s="22">
        <f t="shared" si="2"/>
        <v>35732</v>
      </c>
    </row>
    <row r="12" spans="2:26" ht="14.25" thickTop="1" thickBot="1" x14ac:dyDescent="0.25">
      <c r="B12" s="23" t="s">
        <v>20</v>
      </c>
      <c r="C12" s="22">
        <v>9050</v>
      </c>
      <c r="D12" s="22">
        <v>7224</v>
      </c>
      <c r="E12" s="22">
        <v>6671</v>
      </c>
      <c r="F12" s="22">
        <v>5412</v>
      </c>
      <c r="G12" s="22">
        <v>4991</v>
      </c>
      <c r="H12" s="22"/>
      <c r="I12" s="22"/>
      <c r="J12" s="22"/>
      <c r="K12" s="22"/>
      <c r="L12" s="22"/>
      <c r="M12" s="22"/>
      <c r="N12" s="22"/>
      <c r="O12" s="22">
        <f t="shared" si="2"/>
        <v>33348</v>
      </c>
    </row>
    <row r="13" spans="2:26" ht="13.5" thickTop="1" x14ac:dyDescent="0.2">
      <c r="B13" s="23" t="s">
        <v>17</v>
      </c>
      <c r="C13" s="22">
        <v>1551</v>
      </c>
      <c r="D13" s="22">
        <v>1170</v>
      </c>
      <c r="E13" s="22">
        <v>1000</v>
      </c>
      <c r="F13" s="22">
        <v>894</v>
      </c>
      <c r="G13" s="22">
        <v>919</v>
      </c>
      <c r="H13" s="22"/>
      <c r="I13" s="22"/>
      <c r="J13" s="22"/>
      <c r="K13" s="22"/>
      <c r="L13" s="22"/>
      <c r="M13" s="22"/>
      <c r="N13" s="22"/>
      <c r="O13" s="22">
        <f t="shared" si="2"/>
        <v>5534</v>
      </c>
    </row>
    <row r="14" spans="2:26" ht="15" x14ac:dyDescent="0.25">
      <c r="B14" s="3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</row>
    <row r="15" spans="2:26" ht="13.5" thickBot="1" x14ac:dyDescent="0.25">
      <c r="B15" s="17" t="s">
        <v>23</v>
      </c>
      <c r="C15" s="16">
        <f>SUM(C16:C20)</f>
        <v>23634</v>
      </c>
      <c r="D15" s="16">
        <f>SUM(D16:D20)</f>
        <v>20151</v>
      </c>
      <c r="E15" s="16">
        <f t="shared" ref="E15:N15" si="3">SUM(E16:E20)</f>
        <v>19775</v>
      </c>
      <c r="F15" s="16">
        <f t="shared" si="3"/>
        <v>18300</v>
      </c>
      <c r="G15" s="16">
        <f t="shared" si="3"/>
        <v>17086</v>
      </c>
      <c r="H15" s="16">
        <f t="shared" si="3"/>
        <v>0</v>
      </c>
      <c r="I15" s="16">
        <f t="shared" si="3"/>
        <v>0</v>
      </c>
      <c r="J15" s="16">
        <f t="shared" si="3"/>
        <v>0</v>
      </c>
      <c r="K15" s="16">
        <f t="shared" si="3"/>
        <v>0</v>
      </c>
      <c r="L15" s="16">
        <f t="shared" si="3"/>
        <v>0</v>
      </c>
      <c r="M15" s="16">
        <f t="shared" si="3"/>
        <v>0</v>
      </c>
      <c r="N15" s="16">
        <f t="shared" si="3"/>
        <v>0</v>
      </c>
      <c r="O15" s="16">
        <f t="shared" ref="O15:O20" si="4">SUM(C15:N15)</f>
        <v>98946</v>
      </c>
    </row>
    <row r="16" spans="2:26" ht="16.5" thickTop="1" thickBot="1" x14ac:dyDescent="0.3">
      <c r="B16" s="23" t="s">
        <v>19</v>
      </c>
      <c r="C16" s="22">
        <v>9750</v>
      </c>
      <c r="D16" s="22">
        <v>8186</v>
      </c>
      <c r="E16" s="22">
        <v>8010</v>
      </c>
      <c r="F16" s="22">
        <v>7664</v>
      </c>
      <c r="G16" s="22">
        <v>6951</v>
      </c>
      <c r="H16" s="22"/>
      <c r="I16" s="22"/>
      <c r="J16" s="22"/>
      <c r="K16" s="22"/>
      <c r="L16" s="22"/>
      <c r="M16" s="22"/>
      <c r="N16" s="22"/>
      <c r="O16" s="22">
        <f t="shared" si="4"/>
        <v>40561</v>
      </c>
      <c r="P16" s="10"/>
      <c r="Q16" s="11"/>
      <c r="R16" s="11"/>
    </row>
    <row r="17" spans="2:18" ht="14.25" thickTop="1" thickBot="1" x14ac:dyDescent="0.25">
      <c r="B17" s="23" t="s">
        <v>15</v>
      </c>
      <c r="C17" s="22">
        <v>6308</v>
      </c>
      <c r="D17" s="22">
        <v>5154</v>
      </c>
      <c r="E17" s="22">
        <v>5222</v>
      </c>
      <c r="F17" s="22">
        <v>4582</v>
      </c>
      <c r="G17" s="22">
        <v>4269</v>
      </c>
      <c r="H17" s="22"/>
      <c r="I17" s="22"/>
      <c r="J17" s="22"/>
      <c r="K17" s="22"/>
      <c r="L17" s="22"/>
      <c r="M17" s="22"/>
      <c r="N17" s="22"/>
      <c r="O17" s="22">
        <f t="shared" si="4"/>
        <v>25535</v>
      </c>
      <c r="Q17" s="11"/>
      <c r="R17" s="11"/>
    </row>
    <row r="18" spans="2:18" ht="16.5" thickTop="1" thickBot="1" x14ac:dyDescent="0.3">
      <c r="B18" s="23" t="s">
        <v>16</v>
      </c>
      <c r="C18" s="22">
        <v>6160</v>
      </c>
      <c r="D18" s="22">
        <v>5563</v>
      </c>
      <c r="E18" s="22">
        <v>5457</v>
      </c>
      <c r="F18" s="22">
        <v>5048</v>
      </c>
      <c r="G18" s="22">
        <v>5004</v>
      </c>
      <c r="H18" s="22"/>
      <c r="I18" s="22"/>
      <c r="J18" s="22"/>
      <c r="K18" s="22"/>
      <c r="L18" s="22"/>
      <c r="M18" s="22"/>
      <c r="N18" s="22"/>
      <c r="O18" s="22">
        <f t="shared" si="4"/>
        <v>27232</v>
      </c>
      <c r="P18" s="10"/>
      <c r="Q18" s="11"/>
      <c r="R18" s="11"/>
    </row>
    <row r="19" spans="2:18" ht="16.5" thickTop="1" thickBot="1" x14ac:dyDescent="0.3">
      <c r="B19" s="23" t="s">
        <v>20</v>
      </c>
      <c r="C19" s="22">
        <v>1300</v>
      </c>
      <c r="D19" s="22">
        <v>1140</v>
      </c>
      <c r="E19" s="22">
        <v>998</v>
      </c>
      <c r="F19" s="22">
        <v>931</v>
      </c>
      <c r="G19" s="22">
        <v>791</v>
      </c>
      <c r="H19" s="22"/>
      <c r="I19" s="22"/>
      <c r="J19" s="22"/>
      <c r="K19" s="22"/>
      <c r="L19" s="22"/>
      <c r="M19" s="22"/>
      <c r="N19" s="22"/>
      <c r="O19" s="22">
        <f t="shared" si="4"/>
        <v>5160</v>
      </c>
      <c r="P19" s="10"/>
      <c r="Q19" s="11"/>
      <c r="R19" s="11"/>
    </row>
    <row r="20" spans="2:18" ht="15.75" thickTop="1" x14ac:dyDescent="0.25">
      <c r="B20" s="23" t="s">
        <v>17</v>
      </c>
      <c r="C20" s="22">
        <v>116</v>
      </c>
      <c r="D20" s="22">
        <v>108</v>
      </c>
      <c r="E20" s="22">
        <v>88</v>
      </c>
      <c r="F20" s="22">
        <v>75</v>
      </c>
      <c r="G20" s="22">
        <v>71</v>
      </c>
      <c r="H20" s="22"/>
      <c r="I20" s="22"/>
      <c r="J20" s="22"/>
      <c r="K20" s="22"/>
      <c r="L20" s="22"/>
      <c r="M20" s="22"/>
      <c r="N20" s="22"/>
      <c r="O20" s="22">
        <f t="shared" si="4"/>
        <v>458</v>
      </c>
      <c r="P20" s="10"/>
      <c r="Q20" s="11"/>
      <c r="R20" s="11"/>
    </row>
    <row r="21" spans="2:18" x14ac:dyDescent="0.2">
      <c r="O21" s="7"/>
    </row>
    <row r="22" spans="2:18" ht="13.5" thickBot="1" x14ac:dyDescent="0.25">
      <c r="B22" s="17" t="s">
        <v>18</v>
      </c>
      <c r="C22" s="16">
        <f t="shared" ref="C22:N22" si="5">SUM(C23:C27)</f>
        <v>212623</v>
      </c>
      <c r="D22" s="16">
        <f t="shared" si="5"/>
        <v>182024</v>
      </c>
      <c r="E22" s="16">
        <f t="shared" si="5"/>
        <v>187121</v>
      </c>
      <c r="F22" s="16">
        <f t="shared" si="5"/>
        <v>176600</v>
      </c>
      <c r="G22" s="16">
        <f t="shared" si="5"/>
        <v>174558</v>
      </c>
      <c r="H22" s="16">
        <f t="shared" si="5"/>
        <v>0</v>
      </c>
      <c r="I22" s="16">
        <f t="shared" si="5"/>
        <v>0</v>
      </c>
      <c r="J22" s="16">
        <f t="shared" si="5"/>
        <v>0</v>
      </c>
      <c r="K22" s="16">
        <f t="shared" si="5"/>
        <v>0</v>
      </c>
      <c r="L22" s="16">
        <f t="shared" si="5"/>
        <v>0</v>
      </c>
      <c r="M22" s="16">
        <f t="shared" si="5"/>
        <v>0</v>
      </c>
      <c r="N22" s="16">
        <f t="shared" si="5"/>
        <v>0</v>
      </c>
      <c r="O22" s="16">
        <f t="shared" ref="O22:O27" si="6">SUM(C22:N22)</f>
        <v>932926</v>
      </c>
    </row>
    <row r="23" spans="2:18" ht="14.25" thickTop="1" thickBot="1" x14ac:dyDescent="0.25">
      <c r="B23" s="23" t="s">
        <v>19</v>
      </c>
      <c r="C23" s="22">
        <f t="shared" ref="C23:N23" si="7">+C9+C16</f>
        <v>157818</v>
      </c>
      <c r="D23" s="22">
        <f t="shared" si="7"/>
        <v>136574</v>
      </c>
      <c r="E23" s="22">
        <f t="shared" si="7"/>
        <v>143980</v>
      </c>
      <c r="F23" s="22">
        <f t="shared" si="7"/>
        <v>137357</v>
      </c>
      <c r="G23" s="22">
        <f t="shared" si="7"/>
        <v>136345</v>
      </c>
      <c r="H23" s="22">
        <f t="shared" si="7"/>
        <v>0</v>
      </c>
      <c r="I23" s="22">
        <f t="shared" si="7"/>
        <v>0</v>
      </c>
      <c r="J23" s="22">
        <f t="shared" si="7"/>
        <v>0</v>
      </c>
      <c r="K23" s="22">
        <f t="shared" si="7"/>
        <v>0</v>
      </c>
      <c r="L23" s="22">
        <f t="shared" si="7"/>
        <v>0</v>
      </c>
      <c r="M23" s="22">
        <f t="shared" si="7"/>
        <v>0</v>
      </c>
      <c r="N23" s="22">
        <f t="shared" si="7"/>
        <v>0</v>
      </c>
      <c r="O23" s="22">
        <f t="shared" si="6"/>
        <v>712074</v>
      </c>
    </row>
    <row r="24" spans="2:18" ht="14.25" thickTop="1" thickBot="1" x14ac:dyDescent="0.25">
      <c r="B24" s="23" t="s">
        <v>15</v>
      </c>
      <c r="C24" s="22">
        <f t="shared" ref="C24:N24" si="8">+C10+C17</f>
        <v>28262</v>
      </c>
      <c r="D24" s="22">
        <f t="shared" si="8"/>
        <v>23530</v>
      </c>
      <c r="E24" s="22">
        <f t="shared" si="8"/>
        <v>22226</v>
      </c>
      <c r="F24" s="22">
        <f t="shared" si="8"/>
        <v>20167</v>
      </c>
      <c r="G24" s="22">
        <f t="shared" si="8"/>
        <v>19203</v>
      </c>
      <c r="H24" s="22">
        <f t="shared" si="8"/>
        <v>0</v>
      </c>
      <c r="I24" s="22">
        <f t="shared" si="8"/>
        <v>0</v>
      </c>
      <c r="J24" s="22">
        <f t="shared" si="8"/>
        <v>0</v>
      </c>
      <c r="K24" s="22">
        <f t="shared" si="8"/>
        <v>0</v>
      </c>
      <c r="L24" s="22">
        <f t="shared" si="8"/>
        <v>0</v>
      </c>
      <c r="M24" s="22">
        <f t="shared" si="8"/>
        <v>0</v>
      </c>
      <c r="N24" s="22">
        <f t="shared" si="8"/>
        <v>0</v>
      </c>
      <c r="O24" s="22">
        <f t="shared" si="6"/>
        <v>113388</v>
      </c>
    </row>
    <row r="25" spans="2:18" ht="14.25" thickTop="1" thickBot="1" x14ac:dyDescent="0.25">
      <c r="B25" s="23" t="s">
        <v>16</v>
      </c>
      <c r="C25" s="22">
        <f t="shared" ref="C25:N26" si="9">+C11+C18</f>
        <v>14526</v>
      </c>
      <c r="D25" s="22">
        <f t="shared" si="9"/>
        <v>12278</v>
      </c>
      <c r="E25" s="22">
        <f t="shared" si="9"/>
        <v>12158</v>
      </c>
      <c r="F25" s="22">
        <f t="shared" si="9"/>
        <v>11764</v>
      </c>
      <c r="G25" s="22">
        <f t="shared" si="9"/>
        <v>12238</v>
      </c>
      <c r="H25" s="22">
        <f t="shared" si="9"/>
        <v>0</v>
      </c>
      <c r="I25" s="22">
        <f t="shared" si="9"/>
        <v>0</v>
      </c>
      <c r="J25" s="22">
        <f t="shared" si="9"/>
        <v>0</v>
      </c>
      <c r="K25" s="22">
        <f t="shared" si="9"/>
        <v>0</v>
      </c>
      <c r="L25" s="22">
        <f t="shared" si="9"/>
        <v>0</v>
      </c>
      <c r="M25" s="22">
        <f t="shared" si="9"/>
        <v>0</v>
      </c>
      <c r="N25" s="22">
        <f t="shared" si="9"/>
        <v>0</v>
      </c>
      <c r="O25" s="22">
        <f t="shared" si="6"/>
        <v>62964</v>
      </c>
    </row>
    <row r="26" spans="2:18" ht="14.25" thickTop="1" thickBot="1" x14ac:dyDescent="0.25">
      <c r="B26" s="23" t="s">
        <v>20</v>
      </c>
      <c r="C26" s="22">
        <f t="shared" ref="C26:N26" si="10">+C12+C19</f>
        <v>10350</v>
      </c>
      <c r="D26" s="22">
        <f t="shared" si="10"/>
        <v>8364</v>
      </c>
      <c r="E26" s="22">
        <f t="shared" si="9"/>
        <v>7669</v>
      </c>
      <c r="F26" s="22">
        <f t="shared" si="10"/>
        <v>6343</v>
      </c>
      <c r="G26" s="22">
        <f t="shared" si="10"/>
        <v>5782</v>
      </c>
      <c r="H26" s="22">
        <f t="shared" si="10"/>
        <v>0</v>
      </c>
      <c r="I26" s="22">
        <f t="shared" si="10"/>
        <v>0</v>
      </c>
      <c r="J26" s="22">
        <f t="shared" si="10"/>
        <v>0</v>
      </c>
      <c r="K26" s="22">
        <f t="shared" si="10"/>
        <v>0</v>
      </c>
      <c r="L26" s="22">
        <f t="shared" si="10"/>
        <v>0</v>
      </c>
      <c r="M26" s="22">
        <f t="shared" si="10"/>
        <v>0</v>
      </c>
      <c r="N26" s="22">
        <f t="shared" si="10"/>
        <v>0</v>
      </c>
      <c r="O26" s="22">
        <f t="shared" si="6"/>
        <v>38508</v>
      </c>
    </row>
    <row r="27" spans="2:18" ht="13.5" thickTop="1" x14ac:dyDescent="0.2">
      <c r="B27" s="23" t="s">
        <v>17</v>
      </c>
      <c r="C27" s="22">
        <f t="shared" ref="C27:N27" si="11">+C13+C20</f>
        <v>1667</v>
      </c>
      <c r="D27" s="22">
        <f t="shared" si="11"/>
        <v>1278</v>
      </c>
      <c r="E27" s="22">
        <f t="shared" si="11"/>
        <v>1088</v>
      </c>
      <c r="F27" s="22">
        <f t="shared" si="11"/>
        <v>969</v>
      </c>
      <c r="G27" s="22">
        <f t="shared" si="11"/>
        <v>990</v>
      </c>
      <c r="H27" s="22">
        <f t="shared" si="11"/>
        <v>0</v>
      </c>
      <c r="I27" s="22">
        <f t="shared" si="11"/>
        <v>0</v>
      </c>
      <c r="J27" s="22">
        <f t="shared" si="11"/>
        <v>0</v>
      </c>
      <c r="K27" s="22">
        <f t="shared" si="11"/>
        <v>0</v>
      </c>
      <c r="L27" s="22">
        <f t="shared" si="11"/>
        <v>0</v>
      </c>
      <c r="M27" s="22">
        <f t="shared" si="11"/>
        <v>0</v>
      </c>
      <c r="N27" s="22">
        <f t="shared" si="11"/>
        <v>0</v>
      </c>
      <c r="O27" s="22">
        <f t="shared" si="6"/>
        <v>5992</v>
      </c>
    </row>
    <row r="28" spans="2:18" x14ac:dyDescent="0.2">
      <c r="B28" s="14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</row>
    <row r="29" spans="2:18" x14ac:dyDescent="0.2">
      <c r="B29" s="26" t="s">
        <v>22</v>
      </c>
    </row>
    <row r="30" spans="2:18" x14ac:dyDescent="0.2">
      <c r="B30" s="3"/>
    </row>
  </sheetData>
  <mergeCells count="2">
    <mergeCell ref="B3:O3"/>
    <mergeCell ref="B4:O4"/>
  </mergeCells>
  <phoneticPr fontId="0" type="noConversion"/>
  <printOptions horizontalCentered="1"/>
  <pageMargins left="0.19685039370078741" right="0.19685039370078741" top="0.78740157480314965" bottom="0.98425196850393704" header="0" footer="0"/>
  <pageSetup scale="6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B2:Z31"/>
  <sheetViews>
    <sheetView showGridLines="0" zoomScale="90" zoomScaleNormal="90" workbookViewId="0">
      <selection activeCell="F16" sqref="F16"/>
    </sheetView>
  </sheetViews>
  <sheetFormatPr baseColWidth="10" defaultRowHeight="12.75" x14ac:dyDescent="0.2"/>
  <cols>
    <col min="1" max="1" width="5.28515625" style="4" customWidth="1"/>
    <col min="2" max="2" width="31.85546875" style="4" bestFit="1" customWidth="1"/>
    <col min="3" max="5" width="15.140625" style="4" bestFit="1" customWidth="1"/>
    <col min="6" max="6" width="15.5703125" style="4" customWidth="1"/>
    <col min="7" max="7" width="15.140625" style="4" bestFit="1" customWidth="1"/>
    <col min="8" max="8" width="13.85546875" style="4" bestFit="1" customWidth="1"/>
    <col min="9" max="9" width="15.140625" style="4" customWidth="1"/>
    <col min="10" max="10" width="15.85546875" style="4" customWidth="1"/>
    <col min="11" max="11" width="13.85546875" style="4" bestFit="1" customWidth="1"/>
    <col min="12" max="14" width="15.140625" style="4" bestFit="1" customWidth="1"/>
    <col min="15" max="15" width="17.140625" style="4" bestFit="1" customWidth="1"/>
    <col min="16" max="16" width="11.5703125" style="4" customWidth="1"/>
    <col min="17" max="16384" width="11.42578125" style="4"/>
  </cols>
  <sheetData>
    <row r="2" spans="2:26" ht="15.75" x14ac:dyDescent="0.25">
      <c r="B2" s="5" t="s">
        <v>12</v>
      </c>
      <c r="C2" s="5"/>
      <c r="D2" s="5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8" t="s">
        <v>12</v>
      </c>
    </row>
    <row r="3" spans="2:26" ht="17.25" customHeight="1" x14ac:dyDescent="0.2">
      <c r="B3" s="24" t="s">
        <v>30</v>
      </c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8"/>
    </row>
    <row r="4" spans="2:26" ht="18.75" customHeight="1" x14ac:dyDescent="0.2">
      <c r="B4" s="24" t="s">
        <v>26</v>
      </c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8"/>
    </row>
    <row r="5" spans="2:26" ht="18" customHeight="1" thickBot="1" x14ac:dyDescent="0.25">
      <c r="B5" s="25" t="s">
        <v>24</v>
      </c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8"/>
    </row>
    <row r="6" spans="2:26" x14ac:dyDescent="0.2">
      <c r="B6" s="7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2:26" ht="13.5" thickBot="1" x14ac:dyDescent="0.25">
      <c r="B7" s="17" t="s">
        <v>14</v>
      </c>
      <c r="C7" s="12" t="s">
        <v>0</v>
      </c>
      <c r="D7" s="12" t="s">
        <v>1</v>
      </c>
      <c r="E7" s="12" t="s">
        <v>2</v>
      </c>
      <c r="F7" s="12" t="s">
        <v>3</v>
      </c>
      <c r="G7" s="12" t="s">
        <v>4</v>
      </c>
      <c r="H7" s="12" t="s">
        <v>9</v>
      </c>
      <c r="I7" s="12" t="s">
        <v>5</v>
      </c>
      <c r="J7" s="12" t="s">
        <v>6</v>
      </c>
      <c r="K7" s="12" t="s">
        <v>7</v>
      </c>
      <c r="L7" s="12" t="s">
        <v>8</v>
      </c>
      <c r="M7" s="12" t="s">
        <v>10</v>
      </c>
      <c r="N7" s="12" t="s">
        <v>11</v>
      </c>
      <c r="O7" s="12" t="s">
        <v>13</v>
      </c>
      <c r="P7" s="8"/>
      <c r="Q7" s="18"/>
      <c r="R7" s="8"/>
      <c r="S7" s="8"/>
      <c r="T7" s="8"/>
      <c r="U7" s="8"/>
      <c r="V7" s="8"/>
      <c r="W7" s="8"/>
      <c r="X7" s="8"/>
      <c r="Y7" s="8"/>
      <c r="Z7" s="8"/>
    </row>
    <row r="8" spans="2:26" ht="15.75" thickTop="1" x14ac:dyDescent="0.25">
      <c r="B8" s="9"/>
      <c r="C8" s="19"/>
      <c r="D8" s="19"/>
      <c r="E8" s="19"/>
      <c r="F8" s="19"/>
      <c r="G8" s="19"/>
      <c r="H8" s="19"/>
      <c r="I8" s="19"/>
      <c r="J8" s="19"/>
      <c r="K8" s="19"/>
      <c r="L8" s="19"/>
      <c r="M8" s="20"/>
      <c r="N8" s="20"/>
      <c r="O8" s="10"/>
      <c r="P8" s="8"/>
      <c r="Q8" s="18"/>
      <c r="R8" s="8"/>
      <c r="S8" s="8"/>
      <c r="T8" s="8"/>
      <c r="U8" s="8"/>
      <c r="V8" s="8"/>
      <c r="W8" s="8"/>
      <c r="X8" s="8"/>
      <c r="Y8" s="8"/>
      <c r="Z8" s="8"/>
    </row>
    <row r="9" spans="2:26" ht="13.5" thickBot="1" x14ac:dyDescent="0.25">
      <c r="B9" s="17" t="s">
        <v>21</v>
      </c>
      <c r="C9" s="16">
        <f t="shared" ref="C9:L9" si="0">SUM(C10:C14)</f>
        <v>119049730.24100001</v>
      </c>
      <c r="D9" s="16">
        <f t="shared" si="0"/>
        <v>95497609.261999995</v>
      </c>
      <c r="E9" s="16">
        <f t="shared" si="0"/>
        <v>92384385.225999996</v>
      </c>
      <c r="F9" s="16">
        <f t="shared" si="0"/>
        <v>89357909.958000004</v>
      </c>
      <c r="G9" s="16">
        <f t="shared" si="0"/>
        <v>86041214.033999994</v>
      </c>
      <c r="H9" s="16">
        <f t="shared" si="0"/>
        <v>0</v>
      </c>
      <c r="I9" s="16">
        <f t="shared" si="0"/>
        <v>0</v>
      </c>
      <c r="J9" s="16">
        <f t="shared" si="0"/>
        <v>0</v>
      </c>
      <c r="K9" s="16">
        <f t="shared" si="0"/>
        <v>0</v>
      </c>
      <c r="L9" s="16">
        <f t="shared" si="0"/>
        <v>0</v>
      </c>
      <c r="M9" s="16">
        <f t="shared" ref="M9:N9" si="1">SUM(M10:M14)</f>
        <v>0</v>
      </c>
      <c r="N9" s="16">
        <f t="shared" si="1"/>
        <v>0</v>
      </c>
      <c r="O9" s="16">
        <f t="shared" ref="O9:O14" si="2">SUM(C9:N9)</f>
        <v>482330848.72100002</v>
      </c>
      <c r="P9" s="8"/>
      <c r="Q9" s="18"/>
      <c r="R9" s="8"/>
      <c r="S9" s="8"/>
      <c r="T9" s="8"/>
      <c r="U9" s="8"/>
      <c r="V9" s="8"/>
      <c r="W9" s="8"/>
      <c r="X9" s="8"/>
      <c r="Y9" s="8"/>
      <c r="Z9" s="8"/>
    </row>
    <row r="10" spans="2:26" ht="14.25" thickTop="1" thickBot="1" x14ac:dyDescent="0.25">
      <c r="B10" s="23" t="s">
        <v>19</v>
      </c>
      <c r="C10" s="22">
        <v>72029214.481999993</v>
      </c>
      <c r="D10" s="22">
        <v>57447459.586000003</v>
      </c>
      <c r="E10" s="22">
        <v>56079199.43</v>
      </c>
      <c r="F10" s="22">
        <v>55276185.776000001</v>
      </c>
      <c r="G10" s="22">
        <v>52387956.421999998</v>
      </c>
      <c r="H10" s="22"/>
      <c r="I10" s="22"/>
      <c r="J10" s="22"/>
      <c r="K10" s="22"/>
      <c r="L10" s="22"/>
      <c r="M10" s="22"/>
      <c r="N10" s="22"/>
      <c r="O10" s="22">
        <f t="shared" si="2"/>
        <v>293220015.69599998</v>
      </c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26" ht="14.25" thickTop="1" thickBot="1" x14ac:dyDescent="0.25">
      <c r="B11" s="23" t="s">
        <v>27</v>
      </c>
      <c r="C11" s="22">
        <v>25177478</v>
      </c>
      <c r="D11" s="22">
        <v>20044069.844999999</v>
      </c>
      <c r="E11" s="22">
        <v>19908629.077</v>
      </c>
      <c r="F11" s="22">
        <v>18730931.337000001</v>
      </c>
      <c r="G11" s="22">
        <v>17750575.598000001</v>
      </c>
      <c r="H11" s="22"/>
      <c r="I11" s="22"/>
      <c r="J11" s="22"/>
      <c r="K11" s="22"/>
      <c r="L11" s="22"/>
      <c r="M11" s="22"/>
      <c r="N11" s="22"/>
      <c r="O11" s="22">
        <f t="shared" si="2"/>
        <v>101611683.85700001</v>
      </c>
    </row>
    <row r="12" spans="2:26" ht="14.25" thickTop="1" thickBot="1" x14ac:dyDescent="0.25">
      <c r="B12" s="23" t="s">
        <v>16</v>
      </c>
      <c r="C12" s="22">
        <v>12141006.092</v>
      </c>
      <c r="D12" s="22">
        <v>10966496.126</v>
      </c>
      <c r="E12" s="22">
        <v>10449122.579</v>
      </c>
      <c r="F12" s="22">
        <v>10240130.039999999</v>
      </c>
      <c r="G12" s="22">
        <v>10460580.665999999</v>
      </c>
      <c r="H12" s="22"/>
      <c r="I12" s="22"/>
      <c r="J12" s="22"/>
      <c r="K12" s="22"/>
      <c r="L12" s="22"/>
      <c r="M12" s="22"/>
      <c r="N12" s="22"/>
      <c r="O12" s="22">
        <f t="shared" si="2"/>
        <v>54257335.503000006</v>
      </c>
    </row>
    <row r="13" spans="2:26" ht="14.25" thickTop="1" thickBot="1" x14ac:dyDescent="0.25">
      <c r="B13" s="23" t="s">
        <v>20</v>
      </c>
      <c r="C13" s="22">
        <v>8328662.6639999999</v>
      </c>
      <c r="D13" s="22">
        <v>6098653.0800000001</v>
      </c>
      <c r="E13" s="22">
        <v>5013358.1730000004</v>
      </c>
      <c r="F13" s="22">
        <v>4242345.4879999999</v>
      </c>
      <c r="G13" s="22">
        <v>4505580.4119999995</v>
      </c>
      <c r="H13" s="22"/>
      <c r="I13" s="22"/>
      <c r="J13" s="22"/>
      <c r="K13" s="22"/>
      <c r="L13" s="22"/>
      <c r="M13" s="22"/>
      <c r="N13" s="22"/>
      <c r="O13" s="22">
        <f t="shared" si="2"/>
        <v>28188599.817000002</v>
      </c>
    </row>
    <row r="14" spans="2:26" ht="13.5" thickTop="1" x14ac:dyDescent="0.2">
      <c r="B14" s="23" t="s">
        <v>17</v>
      </c>
      <c r="C14" s="22">
        <v>1373369.003</v>
      </c>
      <c r="D14" s="22">
        <v>940930.625</v>
      </c>
      <c r="E14" s="22">
        <v>934075.96699999995</v>
      </c>
      <c r="F14" s="22">
        <v>868317.31700000004</v>
      </c>
      <c r="G14" s="22">
        <v>936520.93599999999</v>
      </c>
      <c r="H14" s="22"/>
      <c r="I14" s="22"/>
      <c r="J14" s="22"/>
      <c r="K14" s="22"/>
      <c r="L14" s="22"/>
      <c r="M14" s="22"/>
      <c r="N14" s="22"/>
      <c r="O14" s="22">
        <f t="shared" si="2"/>
        <v>5053213.8479999993</v>
      </c>
    </row>
    <row r="15" spans="2:26" x14ac:dyDescent="0.2">
      <c r="B15" s="14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</row>
    <row r="16" spans="2:26" ht="13.5" thickBot="1" x14ac:dyDescent="0.25">
      <c r="B16" s="17" t="s">
        <v>23</v>
      </c>
      <c r="C16" s="16">
        <f t="shared" ref="C16:N16" si="3">SUM(C17:C21)</f>
        <v>14638499.130999999</v>
      </c>
      <c r="D16" s="16">
        <f t="shared" si="3"/>
        <v>12201683.356000001</v>
      </c>
      <c r="E16" s="16">
        <f t="shared" si="3"/>
        <v>12564654.295</v>
      </c>
      <c r="F16" s="16">
        <f t="shared" si="3"/>
        <v>11551595.84</v>
      </c>
      <c r="G16" s="16">
        <f t="shared" si="3"/>
        <v>11253708.997000001</v>
      </c>
      <c r="H16" s="16">
        <f t="shared" si="3"/>
        <v>0</v>
      </c>
      <c r="I16" s="16">
        <f t="shared" si="3"/>
        <v>0</v>
      </c>
      <c r="J16" s="16">
        <f t="shared" si="3"/>
        <v>0</v>
      </c>
      <c r="K16" s="16">
        <f t="shared" si="3"/>
        <v>0</v>
      </c>
      <c r="L16" s="16">
        <f t="shared" si="3"/>
        <v>0</v>
      </c>
      <c r="M16" s="16">
        <f t="shared" si="3"/>
        <v>0</v>
      </c>
      <c r="N16" s="16">
        <f t="shared" si="3"/>
        <v>0</v>
      </c>
      <c r="O16" s="16">
        <f t="shared" ref="O16:O21" si="4">SUM(C16:N16)</f>
        <v>62210141.618999995</v>
      </c>
    </row>
    <row r="17" spans="2:18" ht="16.5" thickTop="1" thickBot="1" x14ac:dyDescent="0.3">
      <c r="B17" s="23" t="s">
        <v>19</v>
      </c>
      <c r="C17" s="22">
        <v>6056757.6169999996</v>
      </c>
      <c r="D17" s="22">
        <v>4995748.0640000002</v>
      </c>
      <c r="E17" s="22">
        <v>4964723.2759999996</v>
      </c>
      <c r="F17" s="22">
        <v>4771993.7290000003</v>
      </c>
      <c r="G17" s="22">
        <v>4353404.0049999999</v>
      </c>
      <c r="H17" s="22"/>
      <c r="I17" s="22"/>
      <c r="J17" s="22"/>
      <c r="K17" s="22"/>
      <c r="L17" s="22"/>
      <c r="M17" s="22"/>
      <c r="N17" s="22"/>
      <c r="O17" s="22">
        <f t="shared" si="4"/>
        <v>25142626.690999996</v>
      </c>
      <c r="P17" s="10"/>
      <c r="Q17" s="11"/>
      <c r="R17" s="11"/>
    </row>
    <row r="18" spans="2:18" ht="14.25" thickTop="1" thickBot="1" x14ac:dyDescent="0.25">
      <c r="B18" s="23" t="s">
        <v>27</v>
      </c>
      <c r="C18" s="22">
        <v>4791394</v>
      </c>
      <c r="D18" s="22">
        <v>3818690.5260000001</v>
      </c>
      <c r="E18" s="22">
        <v>4188535.6609999998</v>
      </c>
      <c r="F18" s="22">
        <v>3618162.7050000001</v>
      </c>
      <c r="G18" s="22">
        <v>3586162.676</v>
      </c>
      <c r="H18" s="22"/>
      <c r="I18" s="22"/>
      <c r="J18" s="22"/>
      <c r="K18" s="22"/>
      <c r="L18" s="22"/>
      <c r="M18" s="22"/>
      <c r="N18" s="22"/>
      <c r="O18" s="22">
        <f t="shared" si="4"/>
        <v>20002945.568</v>
      </c>
      <c r="Q18" s="11"/>
      <c r="R18" s="11"/>
    </row>
    <row r="19" spans="2:18" ht="16.5" thickTop="1" thickBot="1" x14ac:dyDescent="0.3">
      <c r="B19" s="23" t="s">
        <v>16</v>
      </c>
      <c r="C19" s="22">
        <v>3081181.1490000002</v>
      </c>
      <c r="D19" s="22">
        <v>2746416.5589999999</v>
      </c>
      <c r="E19" s="22">
        <v>2826057.6779999998</v>
      </c>
      <c r="F19" s="22">
        <v>2662228.5649999999</v>
      </c>
      <c r="G19" s="22">
        <v>2840718.3820000002</v>
      </c>
      <c r="H19" s="22"/>
      <c r="I19" s="22"/>
      <c r="J19" s="22"/>
      <c r="K19" s="22"/>
      <c r="L19" s="22"/>
      <c r="M19" s="22"/>
      <c r="N19" s="22"/>
      <c r="O19" s="22">
        <f t="shared" si="4"/>
        <v>14156602.333000001</v>
      </c>
      <c r="P19" s="10"/>
      <c r="Q19" s="11"/>
      <c r="R19" s="11"/>
    </row>
    <row r="20" spans="2:18" ht="16.5" thickTop="1" thickBot="1" x14ac:dyDescent="0.3">
      <c r="B20" s="23" t="s">
        <v>20</v>
      </c>
      <c r="C20" s="22">
        <v>676484.10199999996</v>
      </c>
      <c r="D20" s="22">
        <v>609019.58200000005</v>
      </c>
      <c r="E20" s="22">
        <v>552663.64199999999</v>
      </c>
      <c r="F20" s="22">
        <v>471419</v>
      </c>
      <c r="G20" s="22">
        <v>449834.33299999998</v>
      </c>
      <c r="H20" s="22"/>
      <c r="I20" s="22"/>
      <c r="J20" s="22"/>
      <c r="K20" s="22"/>
      <c r="L20" s="22"/>
      <c r="M20" s="22"/>
      <c r="N20" s="22"/>
      <c r="O20" s="22">
        <f t="shared" si="4"/>
        <v>2759420.659</v>
      </c>
      <c r="P20" s="10"/>
      <c r="Q20" s="11"/>
      <c r="R20" s="11"/>
    </row>
    <row r="21" spans="2:18" ht="15.75" thickTop="1" x14ac:dyDescent="0.25">
      <c r="B21" s="23" t="s">
        <v>17</v>
      </c>
      <c r="C21" s="22">
        <v>32682.262999999999</v>
      </c>
      <c r="D21" s="22">
        <v>31808.625</v>
      </c>
      <c r="E21" s="22">
        <v>32674.038</v>
      </c>
      <c r="F21" s="22">
        <v>27791.841</v>
      </c>
      <c r="G21" s="22">
        <v>23589.600999999999</v>
      </c>
      <c r="H21" s="22"/>
      <c r="I21" s="22"/>
      <c r="J21" s="22"/>
      <c r="K21" s="22"/>
      <c r="L21" s="22"/>
      <c r="M21" s="22"/>
      <c r="N21" s="22"/>
      <c r="O21" s="22">
        <f t="shared" si="4"/>
        <v>148546.36800000002</v>
      </c>
      <c r="P21" s="10"/>
      <c r="Q21" s="11"/>
      <c r="R21" s="11"/>
    </row>
    <row r="23" spans="2:18" ht="13.5" thickBot="1" x14ac:dyDescent="0.25">
      <c r="B23" s="17" t="s">
        <v>18</v>
      </c>
      <c r="C23" s="16">
        <f t="shared" ref="C23:N23" si="5">SUM(C24:C28)</f>
        <v>133688229.37199999</v>
      </c>
      <c r="D23" s="16">
        <f>SUM(D24:D28)</f>
        <v>107699292.618</v>
      </c>
      <c r="E23" s="16">
        <f t="shared" si="5"/>
        <v>104949039.521</v>
      </c>
      <c r="F23" s="16">
        <f>SUM(F24:F28)</f>
        <v>100909505.79800002</v>
      </c>
      <c r="G23" s="16">
        <f t="shared" si="5"/>
        <v>97294923.031000018</v>
      </c>
      <c r="H23" s="16">
        <f t="shared" si="5"/>
        <v>0</v>
      </c>
      <c r="I23" s="16">
        <f t="shared" si="5"/>
        <v>0</v>
      </c>
      <c r="J23" s="16">
        <f t="shared" si="5"/>
        <v>0</v>
      </c>
      <c r="K23" s="16">
        <f t="shared" si="5"/>
        <v>0</v>
      </c>
      <c r="L23" s="16">
        <f t="shared" si="5"/>
        <v>0</v>
      </c>
      <c r="M23" s="16">
        <f t="shared" si="5"/>
        <v>0</v>
      </c>
      <c r="N23" s="16">
        <f t="shared" si="5"/>
        <v>0</v>
      </c>
      <c r="O23" s="16">
        <f t="shared" ref="O23:O28" si="6">SUM(C23:N23)</f>
        <v>544540990.34000015</v>
      </c>
      <c r="P23" s="19"/>
    </row>
    <row r="24" spans="2:18" ht="14.25" thickTop="1" thickBot="1" x14ac:dyDescent="0.25">
      <c r="B24" s="23" t="s">
        <v>19</v>
      </c>
      <c r="C24" s="22">
        <f t="shared" ref="C24:N24" si="7">+C10+C17</f>
        <v>78085972.098999992</v>
      </c>
      <c r="D24" s="22">
        <f t="shared" si="7"/>
        <v>62443207.650000006</v>
      </c>
      <c r="E24" s="22">
        <f t="shared" si="7"/>
        <v>61043922.706</v>
      </c>
      <c r="F24" s="22">
        <f t="shared" si="7"/>
        <v>60048179.505000003</v>
      </c>
      <c r="G24" s="22">
        <f t="shared" si="7"/>
        <v>56741360.427000001</v>
      </c>
      <c r="H24" s="22">
        <f t="shared" si="7"/>
        <v>0</v>
      </c>
      <c r="I24" s="22">
        <f t="shared" si="7"/>
        <v>0</v>
      </c>
      <c r="J24" s="22">
        <f t="shared" si="7"/>
        <v>0</v>
      </c>
      <c r="K24" s="22">
        <f t="shared" si="7"/>
        <v>0</v>
      </c>
      <c r="L24" s="22">
        <f t="shared" si="7"/>
        <v>0</v>
      </c>
      <c r="M24" s="22">
        <f t="shared" si="7"/>
        <v>0</v>
      </c>
      <c r="N24" s="22">
        <f t="shared" si="7"/>
        <v>0</v>
      </c>
      <c r="O24" s="22">
        <f t="shared" si="6"/>
        <v>318362642.38700002</v>
      </c>
    </row>
    <row r="25" spans="2:18" ht="14.25" thickTop="1" thickBot="1" x14ac:dyDescent="0.25">
      <c r="B25" s="23" t="s">
        <v>29</v>
      </c>
      <c r="C25" s="22">
        <f>+C11+C18</f>
        <v>29968872</v>
      </c>
      <c r="D25" s="22">
        <f t="shared" ref="D25:N25" si="8">+D11+D18</f>
        <v>23862760.370999999</v>
      </c>
      <c r="E25" s="22">
        <f t="shared" si="8"/>
        <v>24097164.737999998</v>
      </c>
      <c r="F25" s="22">
        <f t="shared" si="8"/>
        <v>22349094.042000003</v>
      </c>
      <c r="G25" s="22">
        <f t="shared" si="8"/>
        <v>21336738.274</v>
      </c>
      <c r="H25" s="22">
        <f t="shared" si="8"/>
        <v>0</v>
      </c>
      <c r="I25" s="22">
        <f t="shared" si="8"/>
        <v>0</v>
      </c>
      <c r="J25" s="22">
        <f t="shared" si="8"/>
        <v>0</v>
      </c>
      <c r="K25" s="22">
        <f t="shared" si="8"/>
        <v>0</v>
      </c>
      <c r="L25" s="22">
        <f t="shared" si="8"/>
        <v>0</v>
      </c>
      <c r="M25" s="22">
        <f t="shared" si="8"/>
        <v>0</v>
      </c>
      <c r="N25" s="22">
        <f t="shared" si="8"/>
        <v>0</v>
      </c>
      <c r="O25" s="22">
        <f t="shared" si="6"/>
        <v>121614629.425</v>
      </c>
    </row>
    <row r="26" spans="2:18" ht="14.25" thickTop="1" thickBot="1" x14ac:dyDescent="0.25">
      <c r="B26" s="23" t="s">
        <v>16</v>
      </c>
      <c r="C26" s="22">
        <f t="shared" ref="C26:N27" si="9">+C12+C19</f>
        <v>15222187.241</v>
      </c>
      <c r="D26" s="22">
        <f t="shared" si="9"/>
        <v>13712912.685000001</v>
      </c>
      <c r="E26" s="22">
        <f t="shared" si="9"/>
        <v>13275180.256999999</v>
      </c>
      <c r="F26" s="22">
        <f t="shared" si="9"/>
        <v>12902358.604999999</v>
      </c>
      <c r="G26" s="22">
        <f t="shared" si="9"/>
        <v>13301299.048</v>
      </c>
      <c r="H26" s="22">
        <f t="shared" si="9"/>
        <v>0</v>
      </c>
      <c r="I26" s="22">
        <f t="shared" si="9"/>
        <v>0</v>
      </c>
      <c r="J26" s="22">
        <f t="shared" si="9"/>
        <v>0</v>
      </c>
      <c r="K26" s="22">
        <f t="shared" si="9"/>
        <v>0</v>
      </c>
      <c r="L26" s="22">
        <f t="shared" si="9"/>
        <v>0</v>
      </c>
      <c r="M26" s="22">
        <f t="shared" si="9"/>
        <v>0</v>
      </c>
      <c r="N26" s="22">
        <f t="shared" si="9"/>
        <v>0</v>
      </c>
      <c r="O26" s="22">
        <f t="shared" si="6"/>
        <v>68413937.835999995</v>
      </c>
    </row>
    <row r="27" spans="2:18" ht="14.25" thickTop="1" thickBot="1" x14ac:dyDescent="0.25">
      <c r="B27" s="23" t="s">
        <v>20</v>
      </c>
      <c r="C27" s="22">
        <f t="shared" ref="C27:N27" si="10">+C13+C20</f>
        <v>9005146.7659999989</v>
      </c>
      <c r="D27" s="22">
        <f t="shared" si="10"/>
        <v>6707672.6620000005</v>
      </c>
      <c r="E27" s="22">
        <f t="shared" si="9"/>
        <v>5566021.8150000004</v>
      </c>
      <c r="F27" s="22">
        <f t="shared" si="10"/>
        <v>4713764.4879999999</v>
      </c>
      <c r="G27" s="22">
        <f t="shared" si="10"/>
        <v>4955414.7449999992</v>
      </c>
      <c r="H27" s="22">
        <f t="shared" si="10"/>
        <v>0</v>
      </c>
      <c r="I27" s="22">
        <f t="shared" si="10"/>
        <v>0</v>
      </c>
      <c r="J27" s="22">
        <f t="shared" si="10"/>
        <v>0</v>
      </c>
      <c r="K27" s="22">
        <f t="shared" si="10"/>
        <v>0</v>
      </c>
      <c r="L27" s="22">
        <f t="shared" si="10"/>
        <v>0</v>
      </c>
      <c r="M27" s="22">
        <f t="shared" si="10"/>
        <v>0</v>
      </c>
      <c r="N27" s="22">
        <f t="shared" si="10"/>
        <v>0</v>
      </c>
      <c r="O27" s="22">
        <f t="shared" si="6"/>
        <v>30948020.475999996</v>
      </c>
    </row>
    <row r="28" spans="2:18" ht="13.5" thickTop="1" x14ac:dyDescent="0.2">
      <c r="B28" s="23" t="s">
        <v>17</v>
      </c>
      <c r="C28" s="22">
        <f t="shared" ref="C28:N28" si="11">+C14+C21</f>
        <v>1406051.2660000001</v>
      </c>
      <c r="D28" s="22">
        <f t="shared" si="11"/>
        <v>972739.25</v>
      </c>
      <c r="E28" s="22">
        <f t="shared" si="11"/>
        <v>966750.00499999989</v>
      </c>
      <c r="F28" s="22">
        <f t="shared" si="11"/>
        <v>896109.15800000005</v>
      </c>
      <c r="G28" s="22">
        <f t="shared" si="11"/>
        <v>960110.53700000001</v>
      </c>
      <c r="H28" s="22">
        <f t="shared" si="11"/>
        <v>0</v>
      </c>
      <c r="I28" s="22">
        <f t="shared" si="11"/>
        <v>0</v>
      </c>
      <c r="J28" s="22">
        <f t="shared" si="11"/>
        <v>0</v>
      </c>
      <c r="K28" s="22">
        <f t="shared" si="11"/>
        <v>0</v>
      </c>
      <c r="L28" s="22">
        <f t="shared" si="11"/>
        <v>0</v>
      </c>
      <c r="M28" s="22">
        <f t="shared" si="11"/>
        <v>0</v>
      </c>
      <c r="N28" s="22">
        <f t="shared" si="11"/>
        <v>0</v>
      </c>
      <c r="O28" s="22">
        <f t="shared" si="6"/>
        <v>5201760.216</v>
      </c>
    </row>
    <row r="29" spans="2:18" x14ac:dyDescent="0.2">
      <c r="B29" s="14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</row>
    <row r="30" spans="2:18" ht="15" x14ac:dyDescent="0.25">
      <c r="B30" s="26" t="s">
        <v>22</v>
      </c>
      <c r="C30" s="11"/>
      <c r="D30" s="11"/>
      <c r="E30" s="11"/>
      <c r="G30" s="2"/>
      <c r="H30" s="11"/>
      <c r="I30" s="11"/>
      <c r="O30" s="10"/>
      <c r="P30" s="10"/>
    </row>
    <row r="31" spans="2:18" ht="15" x14ac:dyDescent="0.25">
      <c r="B31" s="26" t="s">
        <v>28</v>
      </c>
      <c r="H31" s="1"/>
      <c r="K31" s="11"/>
      <c r="O31" s="10"/>
      <c r="P31" s="10"/>
    </row>
  </sheetData>
  <mergeCells count="3">
    <mergeCell ref="B3:O3"/>
    <mergeCell ref="B4:O4"/>
    <mergeCell ref="B5:O5"/>
  </mergeCells>
  <pageMargins left="0.70866141732283472" right="0.70866141732283472" top="0.74803149606299213" bottom="0.74803149606299213" header="0.31496062992125984" footer="0.31496062992125984"/>
  <pageSetup scale="5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N° de Créditos Sociales</vt:lpstr>
      <vt:lpstr>Monto de Créditos Sociales</vt:lpstr>
      <vt:lpstr>'Monto de Créditos Sociales'!Área_de_impresión</vt:lpstr>
      <vt:lpstr>'N° de Créditos Sociales'!Área_de_impresión</vt:lpstr>
      <vt:lpstr>MONTO_TOTAL_DE_CREDITOS_DE_CONSUMO_OTORGADOS_POR_EL_SISTEMA_C.C.A.F.</vt:lpstr>
      <vt:lpstr>NUMERO_DE_CREDITOS_SOCIALES_OTORGADOS_POR_EL_SISTEMA_C.C.A.F.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ARojas</dc:creator>
  <cp:lastModifiedBy>Guillermo Muñoz Petinelli</cp:lastModifiedBy>
  <cp:lastPrinted>2013-02-22T18:39:58Z</cp:lastPrinted>
  <dcterms:created xsi:type="dcterms:W3CDTF">2006-03-09T14:40:00Z</dcterms:created>
  <dcterms:modified xsi:type="dcterms:W3CDTF">2014-08-05T14:37:41Z</dcterms:modified>
</cp:coreProperties>
</file>